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3530" yWindow="1065" windowWidth="14805" windowHeight="9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Справочник_работ_и_услуг">OFFSET([1]СпрРабУсл!$A$1:$A$65535,,,COUNTA([1]СпрРабУсл!$A$1:$A$65535))</definedName>
  </definedNames>
  <calcPr calcId="124519" refMode="R1C1"/>
</workbook>
</file>

<file path=xl/calcChain.xml><?xml version="1.0" encoding="utf-8"?>
<calcChain xmlns="http://schemas.openxmlformats.org/spreadsheetml/2006/main">
  <c r="H22" i="1"/>
  <c r="H21"/>
  <c r="H20"/>
  <c r="H18"/>
  <c r="H17"/>
  <c r="H16"/>
  <c r="H14"/>
  <c r="H10"/>
  <c r="H19"/>
  <c r="H15"/>
  <c r="H12"/>
  <c r="H11"/>
  <c r="H9"/>
  <c r="H13"/>
  <c r="H23"/>
  <c r="H24"/>
  <c r="H25" l="1"/>
  <c r="H27" s="1"/>
</calcChain>
</file>

<file path=xl/comments1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sz val="9"/>
            <color indexed="81"/>
            <rFont val="Tahoma"/>
            <family val="2"/>
            <charset val="204"/>
          </rPr>
          <t xml:space="preserve">Количество дней
</t>
        </r>
      </text>
    </comment>
  </commentList>
</comments>
</file>

<file path=xl/sharedStrings.xml><?xml version="1.0" encoding="utf-8"?>
<sst xmlns="http://schemas.openxmlformats.org/spreadsheetml/2006/main" count="88" uniqueCount="46">
  <si>
    <t>Кол-во</t>
  </si>
  <si>
    <t xml:space="preserve">Объем </t>
  </si>
  <si>
    <t>Работа (услуга)</t>
  </si>
  <si>
    <t>Всего:</t>
  </si>
  <si>
    <t>Площадь</t>
  </si>
  <si>
    <t>Тариф</t>
  </si>
  <si>
    <t>Итого-стоимость, руб. в год</t>
  </si>
  <si>
    <t>Цена, руб. /за единицу</t>
  </si>
  <si>
    <t>Единица езмерения</t>
  </si>
  <si>
    <t>м2</t>
  </si>
  <si>
    <t>Вид обслуживания</t>
  </si>
  <si>
    <t>содержание</t>
  </si>
  <si>
    <t>Переодичность</t>
  </si>
  <si>
    <t>ежемесячно</t>
  </si>
  <si>
    <t>ежедневно</t>
  </si>
  <si>
    <t>Услуги связи(телефон, интернет)</t>
  </si>
  <si>
    <t>Транспортные расходы</t>
  </si>
  <si>
    <t>Отчисления в социальные фонды с ФЗП персонала</t>
  </si>
  <si>
    <t>Информационные услуги(канц. товары, объявления, программное обеспечение)</t>
  </si>
  <si>
    <t>Расходы на сбор и начисление платежей</t>
  </si>
  <si>
    <t xml:space="preserve">Аренда офиса </t>
  </si>
  <si>
    <t>Проверка вентканалов</t>
  </si>
  <si>
    <t>м3</t>
  </si>
  <si>
    <t>Освидетельствование лифтов</t>
  </si>
  <si>
    <t>Оплата за содержание и обслуживание лифтов</t>
  </si>
  <si>
    <t>дезинфекционные услуги</t>
  </si>
  <si>
    <t>Юридические услуги</t>
  </si>
  <si>
    <t>Обслуживание  диспетчерской и аварийной связи</t>
  </si>
  <si>
    <t>Общая площадь жилых помещений(м2)</t>
  </si>
  <si>
    <t>Общая площадь нежилых помещений(м2)</t>
  </si>
  <si>
    <t>Общая площадь помещений в составе общего имущества (м2)</t>
  </si>
  <si>
    <t>Количество лифтов</t>
  </si>
  <si>
    <t>Количество квартир в доме</t>
  </si>
  <si>
    <t>* План работ по содержанию общего имущества многоквартирного дома составлен в соответствии с Постановлением Правительства № 290 от 03.04.2013г. "О минимальном перечне услуг и работ, необходимых для обеспечения надлежащего содержания общего имущества</t>
  </si>
  <si>
    <t>** Согласно п.1 ст. 156 ЖК РФ плата за содержание жилого помещения устанавливается в размере, обеспечивающем содержание имущества в многоквартирном доме в соответствии с требованиями законодательства</t>
  </si>
  <si>
    <t>*** Запланированные работы будут выполнены в полном объеме, при отсутсвии просроченной задолженности по статье "Содержание" и по комунальным услугам</t>
  </si>
  <si>
    <t>1 раз в год</t>
  </si>
  <si>
    <t>Директор ООО "БашЖилСервис"</t>
  </si>
  <si>
    <t>Кутлубулатов И.Л.</t>
  </si>
  <si>
    <t>Обслуживание АППЗ и ДУ</t>
  </si>
  <si>
    <t xml:space="preserve">Заработная плата персонала </t>
  </si>
  <si>
    <t>Оплата услуг за банковское обслуживание, штрафы, пени</t>
  </si>
  <si>
    <t>Фонд текущего ремонта(материалы, ремонт подъездов)</t>
  </si>
  <si>
    <t>ООО "БашЖилСервис"  Запланированная смета доходов и расходов управляющей компании по содержанию и ремонту общего имущества многоквартирного дома на 2019 год ул. Шмидта 158/2</t>
  </si>
  <si>
    <t>8 802,9</t>
  </si>
  <si>
    <t>Перечень работ и услуг по содержанию и текущему ремонту  общего имущества жилого дома по адресу г. Уфа, ул. Шмидта 158/2 с 01.01.2019 по 31.12.2019</t>
  </si>
</sst>
</file>

<file path=xl/styles.xml><?xml version="1.0" encoding="utf-8"?>
<styleSheet xmlns="http://schemas.openxmlformats.org/spreadsheetml/2006/main">
  <numFmts count="2">
    <numFmt numFmtId="164" formatCode="#,##0.00&quot;р.&quot;;[Red]#,##0.00&quot;р.&quot;"/>
    <numFmt numFmtId="165" formatCode="0.00;[Red]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1" xfId="0" applyBorder="1"/>
    <xf numFmtId="164" fontId="2" fillId="4" borderId="1" xfId="1" applyNumberFormat="1" applyBorder="1" applyAlignment="1">
      <alignment horizontal="center" vertical="center" wrapText="1"/>
    </xf>
    <xf numFmtId="165" fontId="2" fillId="4" borderId="1" xfId="1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5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1" xfId="0" applyFont="1" applyBorder="1"/>
    <xf numFmtId="3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2" fillId="0" borderId="5" xfId="2" applyFont="1" applyBorder="1" applyAlignment="1">
      <alignment vertical="center" wrapText="1"/>
    </xf>
    <xf numFmtId="0" fontId="12" fillId="0" borderId="6" xfId="2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4" fontId="12" fillId="0" borderId="1" xfId="2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</cellXfs>
  <cellStyles count="3">
    <cellStyle name="Нейтральный" xfId="1" builtinId="2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kvartal/Downloads/&#1069;&#1082;&#1089;&#1087;&#1086;&#1088;&#1090;%20&#1087;&#1077;&#1088;&#1077;&#1095;&#1085;&#1103;%20&#1088;&#1072;&#1073;&#1086;&#1090;%20&#1086;&#1090;%2030.09.2016%2014-12_&#1056;&#1077;&#1079;&#1091;&#1083;&#1100;&#1090;&#1072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ОпцииПеречня"/>
      <sheetName val="СпрРабУсл"/>
      <sheetName val="conf"/>
    </sheetNames>
    <sheetDataSet>
      <sheetData sheetId="0"/>
      <sheetData sheetId="1"/>
      <sheetData sheetId="2">
        <row r="1">
          <cell r="A1" t="str">
            <v>Услуга по управлению</v>
          </cell>
        </row>
        <row r="2">
          <cell r="A2" t="str">
            <v>Мытье лестничных площадок и маршей выше второго этажа  в доме с  лифтом и мусоропроводом</v>
          </cell>
        </row>
        <row r="3">
          <cell r="A3" t="str">
            <v>Мытье лестничных площадок и маршей нижних двух этажей в доме с  лифтом и мусоропроводом</v>
          </cell>
        </row>
        <row r="4">
          <cell r="A4" t="str">
            <v>Уборка загрузочных клапанов мусоропроводов</v>
          </cell>
        </row>
        <row r="5">
          <cell r="A5" t="str">
            <v>Мытье окон</v>
          </cell>
        </row>
        <row r="6">
          <cell r="A6" t="str">
            <v>Мытье пола кабины лифта</v>
          </cell>
        </row>
        <row r="7">
          <cell r="A7" t="str">
            <v>Влажная протирка дверных коробок, полотен дверей, доводчиков, дверных ручек;</v>
          </cell>
        </row>
        <row r="8">
          <cell r="A8" t="str">
            <v xml:space="preserve">Осмотр мест общего пользования и подвальных помещений </v>
          </cell>
        </row>
        <row r="9">
          <cell r="A9" t="str">
            <v>Влажная протирка стен, дверей кабины лифта</v>
          </cell>
        </row>
        <row r="10">
          <cell r="A10" t="str">
            <v>Организация накопления и вывоз твердых бытовых отходов</v>
          </cell>
        </row>
        <row r="11">
          <cell r="A11" t="str">
            <v xml:space="preserve">Техническое обслуживание инженерных сетей входящих в состав общего имущества многоквартирных  жилых домов </v>
          </cell>
        </row>
        <row r="12">
          <cell r="A12" t="str">
            <v>Содержание, техническое обслуживание и ремонт лифтов</v>
          </cell>
        </row>
        <row r="13">
          <cell r="A13" t="str">
            <v>Техническое обслуживание внутридомового газового оборудования</v>
          </cell>
        </row>
        <row r="14">
          <cell r="A14" t="str">
            <v>Проверка дымоходов и вентканалов</v>
          </cell>
        </row>
        <row r="15">
          <cell r="A15" t="str">
            <v>Уборка  мусороприемных камер</v>
          </cell>
        </row>
        <row r="16">
          <cell r="A16" t="str">
            <v>Текущий ремонт: Общестроительные работы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>
      <selection activeCell="E19" sqref="E19"/>
    </sheetView>
  </sheetViews>
  <sheetFormatPr defaultRowHeight="15"/>
  <cols>
    <col min="1" max="1" width="4.5703125" customWidth="1"/>
    <col min="2" max="2" width="68.85546875" customWidth="1"/>
    <col min="3" max="3" width="17.140625" customWidth="1"/>
    <col min="4" max="4" width="11.28515625" customWidth="1"/>
    <col min="5" max="5" width="14.85546875" style="4" customWidth="1"/>
    <col min="6" max="6" width="19.7109375" style="4" customWidth="1"/>
    <col min="7" max="7" width="12.5703125" style="4" customWidth="1"/>
    <col min="8" max="8" width="15.85546875" style="4" customWidth="1"/>
    <col min="9" max="9" width="16.42578125" customWidth="1"/>
    <col min="12" max="12" width="14.7109375" customWidth="1"/>
    <col min="13" max="13" width="12" bestFit="1" customWidth="1"/>
  </cols>
  <sheetData>
    <row r="1" spans="1:9" ht="45.75" customHeight="1">
      <c r="B1" s="30" t="s">
        <v>43</v>
      </c>
      <c r="C1" s="30"/>
      <c r="D1" s="30"/>
      <c r="E1" s="30"/>
      <c r="F1" s="30"/>
      <c r="G1" s="30"/>
      <c r="H1" s="30"/>
      <c r="I1" s="30"/>
    </row>
    <row r="2" spans="1:9" s="9" customFormat="1" ht="16.5" customHeight="1">
      <c r="B2" s="15" t="s">
        <v>28</v>
      </c>
      <c r="C2" s="11" t="s">
        <v>44</v>
      </c>
      <c r="D2" s="11"/>
      <c r="E2" s="4"/>
      <c r="F2" s="12"/>
      <c r="G2" s="12"/>
      <c r="H2" s="13"/>
      <c r="I2" s="14"/>
    </row>
    <row r="3" spans="1:9" s="9" customFormat="1" ht="16.5" customHeight="1">
      <c r="B3" s="15" t="s">
        <v>29</v>
      </c>
      <c r="C3" s="11">
        <v>2696.4</v>
      </c>
      <c r="D3" s="11"/>
      <c r="E3" s="4"/>
      <c r="F3" s="12"/>
      <c r="G3" s="12"/>
      <c r="H3" s="13"/>
      <c r="I3" s="14"/>
    </row>
    <row r="4" spans="1:9" s="9" customFormat="1" ht="16.5" customHeight="1">
      <c r="B4" s="15" t="s">
        <v>30</v>
      </c>
      <c r="C4" s="11">
        <v>430.35</v>
      </c>
      <c r="D4" s="11"/>
      <c r="E4" s="4"/>
      <c r="F4" s="12"/>
      <c r="G4" s="12"/>
      <c r="H4" s="13"/>
      <c r="I4" s="14"/>
    </row>
    <row r="5" spans="1:9" s="9" customFormat="1" ht="16.5" customHeight="1">
      <c r="B5" s="15" t="s">
        <v>31</v>
      </c>
      <c r="C5" s="11">
        <v>4</v>
      </c>
      <c r="D5" s="11"/>
      <c r="E5" s="4"/>
      <c r="F5" s="12"/>
      <c r="G5" s="12"/>
      <c r="H5" s="13"/>
      <c r="I5" s="14"/>
    </row>
    <row r="6" spans="1:9" s="9" customFormat="1" ht="16.5" customHeight="1">
      <c r="B6" s="15" t="s">
        <v>32</v>
      </c>
      <c r="C6" s="11">
        <v>189</v>
      </c>
      <c r="D6" s="11"/>
      <c r="E6" s="4"/>
      <c r="F6" s="12"/>
      <c r="G6" s="12"/>
      <c r="H6" s="13"/>
      <c r="I6" s="14"/>
    </row>
    <row r="7" spans="1:9" ht="34.5" customHeight="1">
      <c r="A7" s="29" t="s">
        <v>45</v>
      </c>
      <c r="B7" s="29"/>
      <c r="C7" s="29"/>
      <c r="D7" s="29"/>
      <c r="E7" s="29"/>
      <c r="F7" s="29"/>
      <c r="G7" s="29"/>
      <c r="H7" s="29"/>
      <c r="I7" s="29"/>
    </row>
    <row r="8" spans="1:9" ht="47.25" customHeight="1">
      <c r="A8" s="35" t="s">
        <v>2</v>
      </c>
      <c r="B8" s="36"/>
      <c r="C8" s="6" t="s">
        <v>10</v>
      </c>
      <c r="D8" s="6" t="s">
        <v>8</v>
      </c>
      <c r="E8" s="2" t="s">
        <v>7</v>
      </c>
      <c r="F8" s="3" t="s">
        <v>1</v>
      </c>
      <c r="G8" s="3" t="s">
        <v>0</v>
      </c>
      <c r="H8" s="2" t="s">
        <v>6</v>
      </c>
      <c r="I8" s="8" t="s">
        <v>12</v>
      </c>
    </row>
    <row r="9" spans="1:9" ht="15.75" thickBot="1">
      <c r="A9" s="1">
        <v>1</v>
      </c>
      <c r="B9" s="24" t="s">
        <v>39</v>
      </c>
      <c r="C9" s="17" t="s">
        <v>11</v>
      </c>
      <c r="D9" s="17" t="s">
        <v>9</v>
      </c>
      <c r="E9" s="28">
        <v>0.1</v>
      </c>
      <c r="F9" s="27">
        <v>9233.25</v>
      </c>
      <c r="G9" s="17">
        <v>12</v>
      </c>
      <c r="H9" s="18">
        <f>E9*F9*G9</f>
        <v>11079.900000000001</v>
      </c>
      <c r="I9" s="10" t="s">
        <v>13</v>
      </c>
    </row>
    <row r="10" spans="1:9" s="9" customFormat="1" ht="15.75" thickBot="1">
      <c r="A10" s="10">
        <v>2</v>
      </c>
      <c r="B10" s="24" t="s">
        <v>15</v>
      </c>
      <c r="C10" s="17" t="s">
        <v>11</v>
      </c>
      <c r="D10" s="19" t="s">
        <v>9</v>
      </c>
      <c r="E10" s="28">
        <v>0.10232659205728999</v>
      </c>
      <c r="F10" s="27">
        <v>9233.25</v>
      </c>
      <c r="G10" s="20">
        <v>12</v>
      </c>
      <c r="H10" s="18">
        <f t="shared" ref="H10:H23" si="0">E10*F10*G10</f>
        <v>11337.684073355673</v>
      </c>
      <c r="I10" s="10" t="s">
        <v>14</v>
      </c>
    </row>
    <row r="11" spans="1:9" s="9" customFormat="1" ht="15.75" thickBot="1">
      <c r="A11" s="10">
        <v>3</v>
      </c>
      <c r="B11" s="25" t="s">
        <v>16</v>
      </c>
      <c r="C11" s="17" t="s">
        <v>11</v>
      </c>
      <c r="D11" s="19" t="s">
        <v>9</v>
      </c>
      <c r="E11" s="28">
        <v>1.0486450349761891</v>
      </c>
      <c r="F11" s="27">
        <v>9233.25</v>
      </c>
      <c r="G11" s="20">
        <v>12</v>
      </c>
      <c r="H11" s="18">
        <f>E11*F11*G11</f>
        <v>116188.82123032678</v>
      </c>
      <c r="I11" s="10" t="s">
        <v>14</v>
      </c>
    </row>
    <row r="12" spans="1:9" s="9" customFormat="1" ht="15.75" thickBot="1">
      <c r="A12" s="10">
        <v>4</v>
      </c>
      <c r="B12" s="24" t="s">
        <v>40</v>
      </c>
      <c r="C12" s="17" t="s">
        <v>11</v>
      </c>
      <c r="D12" s="19" t="s">
        <v>9</v>
      </c>
      <c r="E12" s="28">
        <v>8.9341630729146413</v>
      </c>
      <c r="F12" s="27">
        <v>9233.25</v>
      </c>
      <c r="G12" s="20">
        <v>12</v>
      </c>
      <c r="H12" s="18">
        <f t="shared" si="0"/>
        <v>989896.33431586926</v>
      </c>
      <c r="I12" s="10" t="s">
        <v>14</v>
      </c>
    </row>
    <row r="13" spans="1:9" s="9" customFormat="1" ht="14.25" customHeight="1" thickBot="1">
      <c r="A13" s="10">
        <v>5</v>
      </c>
      <c r="B13" s="24" t="s">
        <v>17</v>
      </c>
      <c r="C13" s="17" t="s">
        <v>11</v>
      </c>
      <c r="D13" s="19" t="s">
        <v>9</v>
      </c>
      <c r="E13" s="28">
        <v>2.6981171414411835</v>
      </c>
      <c r="F13" s="27">
        <v>9233.25</v>
      </c>
      <c r="G13" s="20">
        <v>12</v>
      </c>
      <c r="H13" s="18">
        <f t="shared" si="0"/>
        <v>298948.68115454173</v>
      </c>
      <c r="I13" s="10" t="s">
        <v>14</v>
      </c>
    </row>
    <row r="14" spans="1:9" s="9" customFormat="1" ht="16.5" customHeight="1" thickBot="1">
      <c r="A14" s="10">
        <v>6</v>
      </c>
      <c r="B14" s="24" t="s">
        <v>27</v>
      </c>
      <c r="C14" s="17" t="s">
        <v>11</v>
      </c>
      <c r="D14" s="19" t="s">
        <v>9</v>
      </c>
      <c r="E14" s="28">
        <v>0.74871943159286192</v>
      </c>
      <c r="F14" s="27">
        <v>9233.25</v>
      </c>
      <c r="G14" s="20">
        <v>12</v>
      </c>
      <c r="H14" s="18">
        <f t="shared" si="0"/>
        <v>82957.364301057503</v>
      </c>
      <c r="I14" s="10" t="s">
        <v>14</v>
      </c>
    </row>
    <row r="15" spans="1:9" s="9" customFormat="1" ht="16.5" customHeight="1" thickBot="1">
      <c r="A15" s="10">
        <v>7</v>
      </c>
      <c r="B15" s="24" t="s">
        <v>18</v>
      </c>
      <c r="C15" s="17" t="s">
        <v>11</v>
      </c>
      <c r="D15" s="19" t="s">
        <v>9</v>
      </c>
      <c r="E15" s="28">
        <v>0.18400135238607454</v>
      </c>
      <c r="F15" s="27">
        <v>9233.25</v>
      </c>
      <c r="G15" s="20">
        <v>12</v>
      </c>
      <c r="H15" s="18">
        <f t="shared" si="0"/>
        <v>20387.165843024675</v>
      </c>
      <c r="I15" s="10" t="s">
        <v>14</v>
      </c>
    </row>
    <row r="16" spans="1:9" s="9" customFormat="1" ht="15.75" thickBot="1">
      <c r="A16" s="10">
        <v>8</v>
      </c>
      <c r="B16" s="24" t="s">
        <v>19</v>
      </c>
      <c r="C16" s="17" t="s">
        <v>11</v>
      </c>
      <c r="D16" s="19" t="s">
        <v>9</v>
      </c>
      <c r="E16" s="28">
        <v>0.83246312628515828</v>
      </c>
      <c r="F16" s="27">
        <v>9233.25</v>
      </c>
      <c r="G16" s="20">
        <v>12</v>
      </c>
      <c r="H16" s="18">
        <f t="shared" si="0"/>
        <v>92236.081929269261</v>
      </c>
      <c r="I16" s="10" t="s">
        <v>14</v>
      </c>
    </row>
    <row r="17" spans="1:9" s="9" customFormat="1" ht="15.75" thickBot="1">
      <c r="A17" s="10">
        <v>9</v>
      </c>
      <c r="B17" s="24" t="s">
        <v>20</v>
      </c>
      <c r="C17" s="17" t="s">
        <v>11</v>
      </c>
      <c r="D17" s="19" t="s">
        <v>22</v>
      </c>
      <c r="E17" s="28">
        <v>1.7573897949794592E-2</v>
      </c>
      <c r="F17" s="27">
        <v>9233.25</v>
      </c>
      <c r="G17" s="20">
        <v>12</v>
      </c>
      <c r="H17" s="18">
        <f t="shared" si="0"/>
        <v>1947.1703189392911</v>
      </c>
      <c r="I17" s="10" t="s">
        <v>14</v>
      </c>
    </row>
    <row r="18" spans="1:9" s="9" customFormat="1" ht="15.75" thickBot="1">
      <c r="A18" s="10">
        <v>10</v>
      </c>
      <c r="B18" s="24" t="s">
        <v>41</v>
      </c>
      <c r="C18" s="17" t="s">
        <v>11</v>
      </c>
      <c r="D18" s="19" t="s">
        <v>9</v>
      </c>
      <c r="E18" s="28">
        <v>0.75</v>
      </c>
      <c r="F18" s="27">
        <v>9233.25</v>
      </c>
      <c r="G18" s="20">
        <v>12</v>
      </c>
      <c r="H18" s="18">
        <f t="shared" si="0"/>
        <v>83099.25</v>
      </c>
      <c r="I18" s="10" t="s">
        <v>36</v>
      </c>
    </row>
    <row r="19" spans="1:9" s="9" customFormat="1" ht="15.75" thickBot="1">
      <c r="A19" s="10">
        <v>11</v>
      </c>
      <c r="B19" s="24" t="s">
        <v>21</v>
      </c>
      <c r="C19" s="17" t="s">
        <v>11</v>
      </c>
      <c r="D19" s="19" t="s">
        <v>9</v>
      </c>
      <c r="E19" s="28">
        <v>4.0614084964665745E-2</v>
      </c>
      <c r="F19" s="27">
        <v>9233.25</v>
      </c>
      <c r="G19" s="20">
        <v>12</v>
      </c>
      <c r="H19" s="18">
        <f t="shared" si="0"/>
        <v>4500</v>
      </c>
      <c r="I19" s="10" t="s">
        <v>36</v>
      </c>
    </row>
    <row r="20" spans="1:9" s="9" customFormat="1" ht="15.75" thickBot="1">
      <c r="A20" s="10">
        <v>12</v>
      </c>
      <c r="B20" s="24" t="s">
        <v>23</v>
      </c>
      <c r="C20" s="17" t="s">
        <v>11</v>
      </c>
      <c r="D20" s="19" t="s">
        <v>9</v>
      </c>
      <c r="E20" s="28">
        <v>0.12606611973032247</v>
      </c>
      <c r="F20" s="27">
        <v>9233.25</v>
      </c>
      <c r="G20" s="23">
        <v>12</v>
      </c>
      <c r="H20" s="18">
        <f t="shared" si="0"/>
        <v>13968</v>
      </c>
      <c r="I20" s="10" t="s">
        <v>36</v>
      </c>
    </row>
    <row r="21" spans="1:9" s="9" customFormat="1" ht="15.75" thickBot="1">
      <c r="A21" s="10">
        <v>13</v>
      </c>
      <c r="B21" s="24" t="s">
        <v>24</v>
      </c>
      <c r="C21" s="17" t="s">
        <v>11</v>
      </c>
      <c r="D21" s="19" t="s">
        <v>9</v>
      </c>
      <c r="E21" s="28">
        <v>1.6061516800693147</v>
      </c>
      <c r="F21" s="27">
        <v>9233.25</v>
      </c>
      <c r="G21" s="23">
        <v>12</v>
      </c>
      <c r="H21" s="18">
        <f t="shared" si="0"/>
        <v>177960</v>
      </c>
      <c r="I21" s="10" t="s">
        <v>13</v>
      </c>
    </row>
    <row r="22" spans="1:9" s="9" customFormat="1" ht="15.75" thickBot="1">
      <c r="A22" s="10">
        <v>14</v>
      </c>
      <c r="B22" s="24" t="s">
        <v>25</v>
      </c>
      <c r="C22" s="17" t="s">
        <v>11</v>
      </c>
      <c r="D22" s="19" t="s">
        <v>9</v>
      </c>
      <c r="E22" s="28">
        <v>6.3177465500591168E-2</v>
      </c>
      <c r="F22" s="27">
        <v>9233.25</v>
      </c>
      <c r="G22" s="23">
        <v>12</v>
      </c>
      <c r="H22" s="18">
        <f t="shared" si="0"/>
        <v>7000</v>
      </c>
      <c r="I22" s="10" t="s">
        <v>36</v>
      </c>
    </row>
    <row r="23" spans="1:9" s="9" customFormat="1" ht="15.75" thickBot="1">
      <c r="A23" s="10">
        <v>15</v>
      </c>
      <c r="B23" s="24" t="s">
        <v>26</v>
      </c>
      <c r="C23" s="17" t="s">
        <v>11</v>
      </c>
      <c r="D23" s="19" t="s">
        <v>9</v>
      </c>
      <c r="E23" s="28">
        <v>0.2</v>
      </c>
      <c r="F23" s="27">
        <v>9233.25</v>
      </c>
      <c r="G23" s="20">
        <v>12</v>
      </c>
      <c r="H23" s="18">
        <f t="shared" si="0"/>
        <v>22159.800000000003</v>
      </c>
      <c r="I23" s="10" t="s">
        <v>14</v>
      </c>
    </row>
    <row r="24" spans="1:9" s="9" customFormat="1" ht="15.75" thickBot="1">
      <c r="A24" s="10">
        <v>16</v>
      </c>
      <c r="B24" s="24" t="s">
        <v>42</v>
      </c>
      <c r="C24" s="17" t="s">
        <v>11</v>
      </c>
      <c r="D24" s="19" t="s">
        <v>9</v>
      </c>
      <c r="E24" s="28">
        <v>1.8</v>
      </c>
      <c r="F24" s="27">
        <v>9233.25</v>
      </c>
      <c r="G24" s="20">
        <v>12</v>
      </c>
      <c r="H24" s="18">
        <f t="shared" ref="H24" si="1">E24*F24*G24</f>
        <v>199438.2</v>
      </c>
      <c r="I24" s="10" t="s">
        <v>14</v>
      </c>
    </row>
    <row r="25" spans="1:9">
      <c r="A25" s="1"/>
      <c r="B25" s="37" t="s">
        <v>3</v>
      </c>
      <c r="C25" s="37"/>
      <c r="D25" s="37"/>
      <c r="E25" s="38"/>
      <c r="F25" s="37"/>
      <c r="G25" s="37"/>
      <c r="H25" s="22">
        <f>SUM(H9:H24)</f>
        <v>2133104.4531663842</v>
      </c>
      <c r="I25" s="1"/>
    </row>
    <row r="26" spans="1:9">
      <c r="A26" s="1"/>
      <c r="B26" s="32" t="s">
        <v>4</v>
      </c>
      <c r="C26" s="33"/>
      <c r="D26" s="33"/>
      <c r="E26" s="33"/>
      <c r="F26" s="33"/>
      <c r="G26" s="34"/>
      <c r="H26" s="26">
        <v>9233.25</v>
      </c>
      <c r="I26" s="1"/>
    </row>
    <row r="27" spans="1:9">
      <c r="A27" s="1"/>
      <c r="B27" s="32" t="s">
        <v>5</v>
      </c>
      <c r="C27" s="33"/>
      <c r="D27" s="33"/>
      <c r="E27" s="33"/>
      <c r="F27" s="33"/>
      <c r="G27" s="34"/>
      <c r="H27" s="21">
        <f>H25/H26/12</f>
        <v>19.252018999868088</v>
      </c>
      <c r="I27" s="1"/>
    </row>
    <row r="28" spans="1:9">
      <c r="B28" s="5"/>
      <c r="C28" s="5"/>
      <c r="D28" s="5"/>
      <c r="E28" s="7"/>
      <c r="F28" s="7"/>
      <c r="G28" s="7"/>
      <c r="H28" s="7"/>
    </row>
    <row r="29" spans="1:9" ht="24" customHeight="1">
      <c r="B29" s="31" t="s">
        <v>33</v>
      </c>
      <c r="C29" s="31"/>
      <c r="D29" s="31"/>
      <c r="E29" s="31"/>
      <c r="F29" s="31"/>
      <c r="G29" s="31"/>
      <c r="H29" s="31"/>
      <c r="I29" s="31"/>
    </row>
    <row r="30" spans="1:9" ht="24.75" customHeight="1">
      <c r="B30" s="31" t="s">
        <v>34</v>
      </c>
      <c r="C30" s="31"/>
      <c r="D30" s="31"/>
      <c r="E30" s="31"/>
      <c r="F30" s="31"/>
      <c r="G30" s="31"/>
      <c r="H30" s="31"/>
      <c r="I30" s="31"/>
    </row>
    <row r="31" spans="1:9" ht="16.5" customHeight="1">
      <c r="B31" s="31" t="s">
        <v>35</v>
      </c>
      <c r="C31" s="31"/>
      <c r="D31" s="31"/>
      <c r="E31" s="31"/>
      <c r="F31" s="31"/>
      <c r="G31" s="31"/>
      <c r="H31" s="31"/>
      <c r="I31" s="31"/>
    </row>
    <row r="33" spans="2:4" ht="18.75">
      <c r="B33" s="16" t="s">
        <v>37</v>
      </c>
      <c r="D33" s="16" t="s">
        <v>38</v>
      </c>
    </row>
  </sheetData>
  <mergeCells count="9">
    <mergeCell ref="A7:I7"/>
    <mergeCell ref="B1:I1"/>
    <mergeCell ref="B29:I29"/>
    <mergeCell ref="B30:I30"/>
    <mergeCell ref="B31:I31"/>
    <mergeCell ref="B26:G26"/>
    <mergeCell ref="B27:G27"/>
    <mergeCell ref="A8:B8"/>
    <mergeCell ref="B25:G25"/>
  </mergeCells>
  <phoneticPr fontId="0" type="noConversion"/>
  <dataValidations count="1">
    <dataValidation type="list" allowBlank="1" showInputMessage="1" showErrorMessage="1" sqref="B11 B9:D9 C10:D24">
      <formula1>Справочник_работ_и_услуг</formula1>
    </dataValidation>
  </dataValidations>
  <pageMargins left="0.43307086614173229" right="0.23622047244094491" top="0.15748031496062992" bottom="0.15748031496062992" header="0" footer="0.11811023622047245"/>
  <pageSetup paperSize="9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2016-10-05T09:35:32Z</cp:lastPrinted>
  <dcterms:created xsi:type="dcterms:W3CDTF">2006-09-16T00:00:00Z</dcterms:created>
  <dcterms:modified xsi:type="dcterms:W3CDTF">2019-03-12T03:18:16Z</dcterms:modified>
</cp:coreProperties>
</file>